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Таблицы к пояснительной\"/>
    </mc:Choice>
  </mc:AlternateContent>
  <bookViews>
    <workbookView xWindow="480" yWindow="135" windowWidth="37395" windowHeight="16425"/>
  </bookViews>
  <sheets>
    <sheet name="осн парам" sheetId="1" r:id="rId1"/>
  </sheets>
  <definedNames>
    <definedName name="_xlnm.Print_Area" localSheetId="0">'осн парам'!$A$1:$E$16</definedName>
  </definedNames>
  <calcPr calcId="152511"/>
</workbook>
</file>

<file path=xl/calcChain.xml><?xml version="1.0" encoding="utf-8"?>
<calcChain xmlns="http://schemas.openxmlformats.org/spreadsheetml/2006/main">
  <c r="E15" i="1" l="1"/>
  <c r="D15" i="1"/>
  <c r="C16" i="1" l="1"/>
  <c r="C14" i="1"/>
  <c r="D14" i="1"/>
  <c r="E14" i="1"/>
  <c r="B14" i="1"/>
  <c r="C5" i="1" l="1"/>
  <c r="B5" i="1" l="1"/>
  <c r="B11" i="1" s="1"/>
  <c r="D5" i="1"/>
  <c r="D11" i="1" s="1"/>
  <c r="E5" i="1"/>
  <c r="E16" i="1" l="1"/>
  <c r="D16" i="1"/>
  <c r="B16" i="1"/>
  <c r="E11" i="1"/>
  <c r="E12" i="1" s="1"/>
  <c r="D12" i="1"/>
  <c r="C11" i="1"/>
  <c r="C12" i="1" s="1"/>
  <c r="B12" i="1"/>
</calcChain>
</file>

<file path=xl/sharedStrings.xml><?xml version="1.0" encoding="utf-8"?>
<sst xmlns="http://schemas.openxmlformats.org/spreadsheetml/2006/main" count="26" uniqueCount="23">
  <si>
    <t>тыс. рублей</t>
  </si>
  <si>
    <t>Показатель</t>
  </si>
  <si>
    <t>Общий объем доходов</t>
  </si>
  <si>
    <t>налоговые и неналоговые доходы</t>
  </si>
  <si>
    <t>безвозмездные поступления</t>
  </si>
  <si>
    <t>Общий объем расходов</t>
  </si>
  <si>
    <t>в том числе условно утверждаемые расходы</t>
  </si>
  <si>
    <t>х</t>
  </si>
  <si>
    <t>% к общему объему расходов (без учета расходов за счет целевых межбюджетных трансфертов из федерального бюджета)</t>
  </si>
  <si>
    <t>Дефицит/Профицит</t>
  </si>
  <si>
    <t>Уровень дефицита бюджета к налоговым и неналоговым доходам бюджета субъекта Российской Федерации (%)</t>
  </si>
  <si>
    <t xml:space="preserve">  - по кредитам от кредитных организаций </t>
  </si>
  <si>
    <t>Размер муниципального долга от объема доходов без учета безвозмездных поступлений (%)</t>
  </si>
  <si>
    <t>на 01.01.2025</t>
  </si>
  <si>
    <t>2025 год</t>
  </si>
  <si>
    <t>на 01.01.2026</t>
  </si>
  <si>
    <t>2026 год</t>
  </si>
  <si>
    <t>на 01.01.2027</t>
  </si>
  <si>
    <t>Муниципальный долг (верхний предел )</t>
  </si>
  <si>
    <t>Прогноз основных характеристик бюджета на 2025 год и плановый период 2026 и 2027 годов, в том числе верхний предел муниципального внутреннего долга</t>
  </si>
  <si>
    <t>2024 год (утверждено)</t>
  </si>
  <si>
    <t>2027 год</t>
  </si>
  <si>
    <t>на 01.01.2028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</si>
</sst>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  <numFmt numFmtId="167" formatCode="_-* #,##0.000_р_._-;\-* #,##0.0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8"/>
      <color rgb="FFFF0000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3" borderId="0" xfId="0" applyFill="1"/>
    <xf numFmtId="165" fontId="3" fillId="0" borderId="0" xfId="1" applyNumberFormat="1" applyFont="1"/>
    <xf numFmtId="165" fontId="2" fillId="0" borderId="0" xfId="1" applyNumberFormat="1" applyFont="1"/>
    <xf numFmtId="165" fontId="5" fillId="0" borderId="0" xfId="1" applyNumberFormat="1" applyFont="1"/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/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0" fontId="9" fillId="0" borderId="0" xfId="0" applyFont="1"/>
    <xf numFmtId="165" fontId="10" fillId="0" borderId="0" xfId="0" applyNumberFormat="1" applyFont="1"/>
    <xf numFmtId="0" fontId="6" fillId="2" borderId="1" xfId="0" applyFont="1" applyFill="1" applyBorder="1" applyAlignment="1">
      <alignment horizontal="left" vertical="center" wrapText="1"/>
    </xf>
    <xf numFmtId="165" fontId="8" fillId="0" borderId="0" xfId="1" applyNumberFormat="1" applyFont="1"/>
    <xf numFmtId="166" fontId="0" fillId="0" borderId="0" xfId="0" applyNumberFormat="1"/>
    <xf numFmtId="164" fontId="2" fillId="0" borderId="0" xfId="1" applyNumberFormat="1" applyFont="1"/>
    <xf numFmtId="167" fontId="2" fillId="0" borderId="0" xfId="1" applyNumberFormat="1" applyFont="1"/>
    <xf numFmtId="165" fontId="6" fillId="2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4" fontId="7" fillId="0" borderId="1" xfId="1" applyFont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6" fontId="2" fillId="0" borderId="0" xfId="0" applyNumberFormat="1" applyFont="1"/>
    <xf numFmtId="0" fontId="11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workbookViewId="0">
      <selection activeCell="H18" sqref="H18"/>
    </sheetView>
  </sheetViews>
  <sheetFormatPr defaultRowHeight="15" x14ac:dyDescent="0.25"/>
  <cols>
    <col min="1" max="1" width="40.85546875" style="11" customWidth="1"/>
    <col min="2" max="2" width="11.42578125" style="11" customWidth="1"/>
    <col min="3" max="5" width="11.42578125" style="3" customWidth="1"/>
    <col min="6" max="6" width="14.5703125" bestFit="1" customWidth="1"/>
    <col min="8" max="8" width="12" bestFit="1" customWidth="1"/>
  </cols>
  <sheetData>
    <row r="1" spans="1:8" ht="43.5" customHeight="1" x14ac:dyDescent="0.25">
      <c r="A1" s="27" t="s">
        <v>19</v>
      </c>
      <c r="B1" s="27"/>
      <c r="C1" s="27"/>
      <c r="D1" s="27"/>
      <c r="E1" s="27"/>
    </row>
    <row r="3" spans="1:8" x14ac:dyDescent="0.25">
      <c r="A3" s="9"/>
      <c r="B3" s="9"/>
      <c r="C3" s="2"/>
      <c r="D3" s="2"/>
      <c r="E3" s="14" t="s">
        <v>0</v>
      </c>
    </row>
    <row r="4" spans="1:8" s="1" customFormat="1" ht="32.25" customHeight="1" x14ac:dyDescent="0.25">
      <c r="A4" s="5" t="s">
        <v>1</v>
      </c>
      <c r="B4" s="6" t="s">
        <v>20</v>
      </c>
      <c r="C4" s="6" t="s">
        <v>14</v>
      </c>
      <c r="D4" s="6" t="s">
        <v>16</v>
      </c>
      <c r="E4" s="6" t="s">
        <v>21</v>
      </c>
    </row>
    <row r="5" spans="1:8" s="8" customFormat="1" ht="21" customHeight="1" x14ac:dyDescent="0.25">
      <c r="A5" s="13" t="s">
        <v>2</v>
      </c>
      <c r="B5" s="18">
        <f>SUM(B6:B7)</f>
        <v>5730637.7000000002</v>
      </c>
      <c r="C5" s="18">
        <f>SUM(C6:C7)</f>
        <v>5717649</v>
      </c>
      <c r="D5" s="18">
        <f t="shared" ref="D5:E5" si="0">SUM(D6:D7)</f>
        <v>5791903.4000000004</v>
      </c>
      <c r="E5" s="18">
        <f t="shared" si="0"/>
        <v>4383155.2</v>
      </c>
      <c r="F5" s="26"/>
      <c r="H5" s="26"/>
    </row>
    <row r="6" spans="1:8" s="8" customFormat="1" x14ac:dyDescent="0.25">
      <c r="A6" s="10" t="s">
        <v>3</v>
      </c>
      <c r="B6" s="19">
        <v>1573065.7</v>
      </c>
      <c r="C6" s="19">
        <v>1626193.8</v>
      </c>
      <c r="D6" s="19">
        <v>1723870.9</v>
      </c>
      <c r="E6" s="19">
        <v>1820255.2</v>
      </c>
      <c r="H6" s="26"/>
    </row>
    <row r="7" spans="1:8" s="8" customFormat="1" x14ac:dyDescent="0.25">
      <c r="A7" s="10" t="s">
        <v>4</v>
      </c>
      <c r="B7" s="19">
        <v>4157572</v>
      </c>
      <c r="C7" s="19">
        <v>4091455.2</v>
      </c>
      <c r="D7" s="19">
        <v>4068032.5</v>
      </c>
      <c r="E7" s="19">
        <v>2562900</v>
      </c>
      <c r="H7" s="26"/>
    </row>
    <row r="8" spans="1:8" s="8" customFormat="1" x14ac:dyDescent="0.25">
      <c r="A8" s="13" t="s">
        <v>5</v>
      </c>
      <c r="B8" s="18">
        <v>5782930.4000000004</v>
      </c>
      <c r="C8" s="18">
        <v>5814222.4000000004</v>
      </c>
      <c r="D8" s="18">
        <v>5964203.9000000004</v>
      </c>
      <c r="E8" s="18">
        <v>4565156</v>
      </c>
      <c r="F8" s="26"/>
      <c r="H8" s="26"/>
    </row>
    <row r="9" spans="1:8" s="8" customFormat="1" x14ac:dyDescent="0.25">
      <c r="A9" s="7" t="s">
        <v>6</v>
      </c>
      <c r="B9" s="20" t="s">
        <v>7</v>
      </c>
      <c r="C9" s="20" t="s">
        <v>7</v>
      </c>
      <c r="D9" s="25">
        <v>60282.8</v>
      </c>
      <c r="E9" s="25">
        <v>119032.4</v>
      </c>
    </row>
    <row r="10" spans="1:8" s="8" customFormat="1" ht="27" x14ac:dyDescent="0.25">
      <c r="A10" s="7" t="s">
        <v>8</v>
      </c>
      <c r="B10" s="20" t="s">
        <v>7</v>
      </c>
      <c r="C10" s="20" t="s">
        <v>7</v>
      </c>
      <c r="D10" s="25">
        <v>2.5</v>
      </c>
      <c r="E10" s="25">
        <v>5</v>
      </c>
    </row>
    <row r="11" spans="1:8" x14ac:dyDescent="0.25">
      <c r="A11" s="13" t="s">
        <v>9</v>
      </c>
      <c r="B11" s="18">
        <f>B5-B8</f>
        <v>-52292.700000000186</v>
      </c>
      <c r="C11" s="18">
        <f>C5-C8</f>
        <v>-96573.400000000373</v>
      </c>
      <c r="D11" s="18">
        <f>D5-D8</f>
        <v>-172300.5</v>
      </c>
      <c r="E11" s="18">
        <f t="shared" ref="E11" si="1">E5-E8</f>
        <v>-182000.79999999981</v>
      </c>
    </row>
    <row r="12" spans="1:8" ht="18" x14ac:dyDescent="0.25">
      <c r="A12" s="7" t="s">
        <v>10</v>
      </c>
      <c r="B12" s="25">
        <f>-B11/B6*100</f>
        <v>3.3242540346534915</v>
      </c>
      <c r="C12" s="25">
        <f>-C11/C6*100</f>
        <v>5.9386156803697299</v>
      </c>
      <c r="D12" s="25">
        <f t="shared" ref="D12:E12" si="2">-D11/D6*100</f>
        <v>9.9949770020481239</v>
      </c>
      <c r="E12" s="25">
        <f t="shared" si="2"/>
        <v>9.9986419486674087</v>
      </c>
    </row>
    <row r="13" spans="1:8" ht="12" customHeight="1" x14ac:dyDescent="0.25">
      <c r="A13" s="28" t="s">
        <v>18</v>
      </c>
      <c r="B13" s="21" t="s">
        <v>13</v>
      </c>
      <c r="C13" s="21" t="s">
        <v>15</v>
      </c>
      <c r="D13" s="21" t="s">
        <v>17</v>
      </c>
      <c r="E13" s="21" t="s">
        <v>22</v>
      </c>
    </row>
    <row r="14" spans="1:8" x14ac:dyDescent="0.25">
      <c r="A14" s="28"/>
      <c r="B14" s="22">
        <f>B15</f>
        <v>0</v>
      </c>
      <c r="C14" s="22">
        <f t="shared" ref="C14:E14" si="3">C15</f>
        <v>96570</v>
      </c>
      <c r="D14" s="22">
        <f t="shared" si="3"/>
        <v>268870</v>
      </c>
      <c r="E14" s="22">
        <f t="shared" si="3"/>
        <v>450870</v>
      </c>
    </row>
    <row r="15" spans="1:8" x14ac:dyDescent="0.25">
      <c r="A15" s="7" t="s">
        <v>11</v>
      </c>
      <c r="B15" s="23">
        <v>0</v>
      </c>
      <c r="C15" s="23">
        <v>96570</v>
      </c>
      <c r="D15" s="23">
        <f>C15+172300</f>
        <v>268870</v>
      </c>
      <c r="E15" s="23">
        <f>D15+182000</f>
        <v>450870</v>
      </c>
      <c r="F15" s="15"/>
      <c r="G15" s="15"/>
    </row>
    <row r="16" spans="1:8" ht="18" x14ac:dyDescent="0.25">
      <c r="A16" s="7" t="s">
        <v>12</v>
      </c>
      <c r="B16" s="24">
        <f>B14/B6*100</f>
        <v>0</v>
      </c>
      <c r="C16" s="24">
        <f>C14/C6*100</f>
        <v>5.9384066031982163</v>
      </c>
      <c r="D16" s="24">
        <f t="shared" ref="D16:E16" si="4">D14/D6*100</f>
        <v>15.596875612901176</v>
      </c>
      <c r="E16" s="24">
        <f t="shared" si="4"/>
        <v>24.769603734685113</v>
      </c>
    </row>
    <row r="18" spans="2:5" x14ac:dyDescent="0.25">
      <c r="C18" s="17"/>
    </row>
    <row r="19" spans="2:5" x14ac:dyDescent="0.25">
      <c r="C19" s="16"/>
      <c r="D19" s="4"/>
      <c r="E19" s="4"/>
    </row>
    <row r="20" spans="2:5" x14ac:dyDescent="0.25">
      <c r="E20" s="4"/>
    </row>
    <row r="21" spans="2:5" x14ac:dyDescent="0.25">
      <c r="C21" s="4"/>
      <c r="D21" s="4"/>
      <c r="E21" s="4"/>
    </row>
    <row r="23" spans="2:5" x14ac:dyDescent="0.25">
      <c r="B23" s="12"/>
    </row>
  </sheetData>
  <mergeCells count="2">
    <mergeCell ref="A1:E1"/>
    <mergeCell ref="A13:A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осн парам</vt:lpstr>
      <vt:lpstr>'осн парам'!Область_печати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2022-11-09T12:07:19Z</cp:lastPrinted>
  <dcterms:created xsi:type="dcterms:W3CDTF">2019-11-02T10:44:43Z</dcterms:created>
  <dcterms:modified xsi:type="dcterms:W3CDTF">2024-11-03T10:55:33Z</dcterms:modified>
</cp:coreProperties>
</file>